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Электроэнергия" sheetId="1" r:id="rId1"/>
    <sheet name="Вода" sheetId="2" r:id="rId2"/>
  </sheets>
  <definedNames/>
  <calcPr fullCalcOnLoad="1"/>
</workbook>
</file>

<file path=xl/sharedStrings.xml><?xml version="1.0" encoding="utf-8"?>
<sst xmlns="http://schemas.openxmlformats.org/spreadsheetml/2006/main" count="140" uniqueCount="34">
  <si>
    <t>№</t>
  </si>
  <si>
    <t>Наименование</t>
  </si>
  <si>
    <t>Январь</t>
  </si>
  <si>
    <t>Сумма</t>
  </si>
  <si>
    <t>Февраль</t>
  </si>
  <si>
    <t>Март</t>
  </si>
  <si>
    <t>Апрель</t>
  </si>
  <si>
    <t>Сентябрь</t>
  </si>
  <si>
    <t>Октябрь</t>
  </si>
  <si>
    <t>Ноябрь</t>
  </si>
  <si>
    <t>Декабрь</t>
  </si>
  <si>
    <t>ВСЕГО</t>
  </si>
  <si>
    <t>учреждений</t>
  </si>
  <si>
    <t>руб.</t>
  </si>
  <si>
    <t xml:space="preserve">Субботниковская </t>
  </si>
  <si>
    <t>Цена</t>
  </si>
  <si>
    <t>с НДС</t>
  </si>
  <si>
    <t>Май</t>
  </si>
  <si>
    <t>Июнь</t>
  </si>
  <si>
    <t>Июль</t>
  </si>
  <si>
    <t>Август</t>
  </si>
  <si>
    <t>м3</t>
  </si>
  <si>
    <t>кВт</t>
  </si>
  <si>
    <t>ИТОГО 1 кв-л</t>
  </si>
  <si>
    <t>Итого за 1 полугодие</t>
  </si>
  <si>
    <t>ИТОГО 2 кв-л</t>
  </si>
  <si>
    <t>ИТОГО 3 кв-л</t>
  </si>
  <si>
    <t>За 1 полугодие</t>
  </si>
  <si>
    <t>Итого за 3 квартал</t>
  </si>
  <si>
    <t>Расход 1 квартал</t>
  </si>
  <si>
    <t>Расход 2 квартал</t>
  </si>
  <si>
    <t>вода 2013</t>
  </si>
  <si>
    <t>Расход электроэнергии за 2014 год по учреждениям Отдела образования администрации МР "Сухиничский район"</t>
  </si>
  <si>
    <t>Расход водопотребления за 2014 год по учреждениям Отдела образования администрации МР "Сухиничский район"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</si>
</sst>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0"/>
    <numFmt numFmtId="170" formatCode="#,##0.0"/>
  </numFmts>
  <fonts count="41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2" fontId="5" fillId="0" borderId="15" xfId="0" applyNumberFormat="1" applyFont="1" applyBorder="1" applyAlignment="1">
      <alignment/>
    </xf>
    <xf numFmtId="2" fontId="0" fillId="0" borderId="0" xfId="0" applyNumberFormat="1" applyAlignment="1">
      <alignment/>
    </xf>
    <xf numFmtId="0" fontId="5" fillId="0" borderId="15" xfId="0" applyNumberFormat="1" applyFont="1" applyBorder="1" applyAlignment="1">
      <alignment/>
    </xf>
    <xf numFmtId="0" fontId="5" fillId="33" borderId="15" xfId="0" applyNumberFormat="1" applyFont="1" applyFill="1" applyBorder="1" applyAlignment="1">
      <alignment/>
    </xf>
    <xf numFmtId="2" fontId="5" fillId="33" borderId="15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0" xfId="0" applyFont="1" applyAlignment="1">
      <alignment/>
    </xf>
    <xf numFmtId="0" fontId="5" fillId="33" borderId="15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2" fontId="6" fillId="34" borderId="15" xfId="0" applyNumberFormat="1" applyFont="1" applyFill="1" applyBorder="1" applyAlignment="1">
      <alignment/>
    </xf>
    <xf numFmtId="1" fontId="6" fillId="34" borderId="1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34" borderId="15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4" fillId="0" borderId="0" xfId="0" applyFont="1" applyAlignment="1">
      <alignment/>
    </xf>
    <xf numFmtId="0" fontId="6" fillId="34" borderId="15" xfId="0" applyNumberFormat="1" applyFont="1" applyFill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2" fontId="0" fillId="33" borderId="15" xfId="0" applyNumberFormat="1" applyFont="1" applyFill="1" applyBorder="1" applyAlignment="1">
      <alignment/>
    </xf>
    <xf numFmtId="2" fontId="5" fillId="33" borderId="18" xfId="0" applyNumberFormat="1" applyFont="1" applyFill="1" applyBorder="1" applyAlignment="1">
      <alignment/>
    </xf>
    <xf numFmtId="0" fontId="2" fillId="33" borderId="15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5" fillId="34" borderId="23" xfId="0" applyNumberFormat="1" applyFont="1" applyFill="1" applyBorder="1" applyAlignment="1">
      <alignment/>
    </xf>
    <xf numFmtId="2" fontId="5" fillId="34" borderId="24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1" fontId="0" fillId="34" borderId="15" xfId="0" applyNumberFormat="1" applyFont="1" applyFill="1" applyBorder="1" applyAlignment="1">
      <alignment/>
    </xf>
    <xf numFmtId="0" fontId="6" fillId="35" borderId="12" xfId="0" applyFont="1" applyFill="1" applyBorder="1" applyAlignment="1">
      <alignment/>
    </xf>
    <xf numFmtId="1" fontId="5" fillId="35" borderId="15" xfId="0" applyNumberFormat="1" applyFont="1" applyFill="1" applyBorder="1" applyAlignment="1">
      <alignment/>
    </xf>
    <xf numFmtId="2" fontId="0" fillId="35" borderId="15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" fontId="1" fillId="0" borderId="26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0" fontId="6" fillId="36" borderId="12" xfId="0" applyFont="1" applyFill="1" applyBorder="1" applyAlignment="1">
      <alignment/>
    </xf>
    <xf numFmtId="0" fontId="5" fillId="36" borderId="15" xfId="0" applyNumberFormat="1" applyFont="1" applyFill="1" applyBorder="1" applyAlignment="1">
      <alignment/>
    </xf>
    <xf numFmtId="2" fontId="5" fillId="36" borderId="15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35" borderId="19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S10"/>
  <sheetViews>
    <sheetView zoomScalePageLayoutView="0" workbookViewId="0" topLeftCell="A1">
      <pane xSplit="2" ySplit="4" topLeftCell="S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18" sqref="T18"/>
    </sheetView>
  </sheetViews>
  <sheetFormatPr defaultColWidth="9.00390625" defaultRowHeight="12.75"/>
  <cols>
    <col min="1" max="1" width="3.375" style="0" customWidth="1"/>
    <col min="2" max="2" width="16.75390625" style="0" customWidth="1"/>
    <col min="3" max="3" width="9.00390625" style="0" customWidth="1"/>
    <col min="4" max="4" width="12.00390625" style="0" customWidth="1"/>
    <col min="5" max="5" width="9.00390625" style="0" customWidth="1"/>
    <col min="6" max="6" width="11.75390625" style="0" customWidth="1"/>
    <col min="7" max="7" width="7.375" style="0" customWidth="1"/>
    <col min="8" max="8" width="11.375" style="0" customWidth="1"/>
    <col min="9" max="9" width="8.125" style="0" customWidth="1"/>
    <col min="10" max="10" width="12.00390625" style="0" customWidth="1"/>
    <col min="11" max="11" width="8.00390625" style="0" customWidth="1"/>
    <col min="12" max="12" width="12.00390625" style="0" customWidth="1"/>
    <col min="13" max="13" width="7.375" style="0" customWidth="1"/>
    <col min="14" max="14" width="12.375" style="0" customWidth="1"/>
    <col min="15" max="15" width="8.25390625" style="0" customWidth="1"/>
    <col min="16" max="16" width="11.875" style="0" customWidth="1"/>
    <col min="17" max="17" width="8.875" style="0" customWidth="1"/>
    <col min="18" max="18" width="12.125" style="0" customWidth="1"/>
    <col min="19" max="19" width="12.125" style="0" bestFit="1" customWidth="1"/>
    <col min="20" max="20" width="11.875" style="0" customWidth="1"/>
    <col min="22" max="22" width="10.375" style="0" customWidth="1"/>
    <col min="23" max="23" width="8.00390625" style="0" customWidth="1"/>
    <col min="24" max="24" width="10.625" style="0" customWidth="1"/>
    <col min="25" max="25" width="10.75390625" style="0" customWidth="1"/>
    <col min="26" max="26" width="12.25390625" style="0" customWidth="1"/>
    <col min="27" max="27" width="10.00390625" style="0" customWidth="1"/>
    <col min="28" max="28" width="12.25390625" style="0" customWidth="1"/>
    <col min="29" max="29" width="9.625" style="0" customWidth="1"/>
    <col min="30" max="30" width="11.75390625" style="0" customWidth="1"/>
    <col min="31" max="31" width="9.25390625" style="0" customWidth="1"/>
    <col min="32" max="32" width="11.25390625" style="0" customWidth="1"/>
    <col min="33" max="33" width="10.125" style="0" customWidth="1"/>
    <col min="34" max="34" width="13.125" style="0" customWidth="1"/>
    <col min="35" max="35" width="10.625" style="0" customWidth="1"/>
    <col min="36" max="36" width="13.25390625" style="0" customWidth="1"/>
    <col min="37" max="37" width="16.375" style="0" customWidth="1"/>
    <col min="38" max="38" width="12.25390625" style="0" bestFit="1" customWidth="1"/>
  </cols>
  <sheetData>
    <row r="1" spans="1:29" ht="18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ht="13.5" thickBot="1"/>
    <row r="3" spans="1:36" ht="15.75">
      <c r="A3" s="15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3</v>
      </c>
      <c r="G3" s="16" t="s">
        <v>5</v>
      </c>
      <c r="H3" s="34" t="s">
        <v>3</v>
      </c>
      <c r="I3" s="63" t="s">
        <v>29</v>
      </c>
      <c r="J3" s="64"/>
      <c r="K3" s="36" t="s">
        <v>6</v>
      </c>
      <c r="L3" s="16" t="s">
        <v>3</v>
      </c>
      <c r="M3" s="16" t="s">
        <v>17</v>
      </c>
      <c r="N3" s="16" t="s">
        <v>3</v>
      </c>
      <c r="O3" s="16" t="s">
        <v>18</v>
      </c>
      <c r="P3" s="16" t="s">
        <v>3</v>
      </c>
      <c r="Q3" s="63" t="s">
        <v>30</v>
      </c>
      <c r="R3" s="64"/>
      <c r="S3" s="59" t="s">
        <v>24</v>
      </c>
      <c r="T3" s="60"/>
      <c r="U3" s="16" t="s">
        <v>19</v>
      </c>
      <c r="V3" s="16" t="s">
        <v>3</v>
      </c>
      <c r="W3" s="16" t="s">
        <v>20</v>
      </c>
      <c r="X3" s="16" t="s">
        <v>3</v>
      </c>
      <c r="Y3" s="1" t="s">
        <v>7</v>
      </c>
      <c r="Z3" s="1" t="s">
        <v>3</v>
      </c>
      <c r="AA3" s="61" t="s">
        <v>28</v>
      </c>
      <c r="AB3" s="62"/>
      <c r="AC3" s="1" t="s">
        <v>8</v>
      </c>
      <c r="AD3" s="1" t="s">
        <v>3</v>
      </c>
      <c r="AE3" s="1" t="s">
        <v>9</v>
      </c>
      <c r="AF3" s="1" t="s">
        <v>3</v>
      </c>
      <c r="AG3" s="1" t="s">
        <v>10</v>
      </c>
      <c r="AH3" s="48" t="s">
        <v>3</v>
      </c>
      <c r="AI3" s="50" t="s">
        <v>11</v>
      </c>
      <c r="AJ3" s="2" t="s">
        <v>11</v>
      </c>
    </row>
    <row r="4" spans="1:36" ht="16.5" thickBot="1">
      <c r="A4" s="17"/>
      <c r="B4" s="18" t="s">
        <v>12</v>
      </c>
      <c r="C4" s="18" t="s">
        <v>22</v>
      </c>
      <c r="D4" s="18" t="s">
        <v>13</v>
      </c>
      <c r="E4" s="18" t="s">
        <v>22</v>
      </c>
      <c r="F4" s="18" t="s">
        <v>13</v>
      </c>
      <c r="G4" s="18" t="s">
        <v>22</v>
      </c>
      <c r="H4" s="35" t="s">
        <v>13</v>
      </c>
      <c r="I4" s="38" t="s">
        <v>22</v>
      </c>
      <c r="J4" s="39" t="s">
        <v>13</v>
      </c>
      <c r="K4" s="37" t="s">
        <v>22</v>
      </c>
      <c r="L4" s="18" t="s">
        <v>13</v>
      </c>
      <c r="M4" s="18" t="s">
        <v>22</v>
      </c>
      <c r="N4" s="18" t="s">
        <v>13</v>
      </c>
      <c r="O4" s="18" t="s">
        <v>22</v>
      </c>
      <c r="P4" s="18" t="s">
        <v>13</v>
      </c>
      <c r="Q4" s="38" t="s">
        <v>22</v>
      </c>
      <c r="R4" s="39" t="s">
        <v>13</v>
      </c>
      <c r="S4" s="45" t="s">
        <v>22</v>
      </c>
      <c r="T4" s="45" t="s">
        <v>13</v>
      </c>
      <c r="U4" s="18" t="s">
        <v>22</v>
      </c>
      <c r="V4" s="18" t="s">
        <v>13</v>
      </c>
      <c r="W4" s="18" t="s">
        <v>22</v>
      </c>
      <c r="X4" s="18" t="s">
        <v>13</v>
      </c>
      <c r="Y4" s="3" t="s">
        <v>22</v>
      </c>
      <c r="Z4" s="3" t="s">
        <v>13</v>
      </c>
      <c r="AA4" s="21" t="s">
        <v>22</v>
      </c>
      <c r="AB4" s="21" t="s">
        <v>13</v>
      </c>
      <c r="AC4" s="3" t="s">
        <v>22</v>
      </c>
      <c r="AD4" s="3" t="s">
        <v>13</v>
      </c>
      <c r="AE4" s="3" t="s">
        <v>22</v>
      </c>
      <c r="AF4" s="3" t="s">
        <v>13</v>
      </c>
      <c r="AG4" s="3" t="s">
        <v>22</v>
      </c>
      <c r="AH4" s="49" t="s">
        <v>13</v>
      </c>
      <c r="AI4" s="51" t="s">
        <v>22</v>
      </c>
      <c r="AJ4" s="4" t="s">
        <v>3</v>
      </c>
    </row>
    <row r="5" spans="1:45" ht="15.75">
      <c r="A5" s="24">
        <v>8</v>
      </c>
      <c r="B5" s="24" t="s">
        <v>14</v>
      </c>
      <c r="C5" s="33">
        <v>41223</v>
      </c>
      <c r="D5" s="12">
        <v>194512.98</v>
      </c>
      <c r="E5" s="33">
        <v>37155</v>
      </c>
      <c r="F5" s="12">
        <v>170240</v>
      </c>
      <c r="G5" s="42">
        <v>26975</v>
      </c>
      <c r="H5" s="32">
        <v>127401.28</v>
      </c>
      <c r="I5" s="40">
        <f>C5+E5+G5</f>
        <v>105353</v>
      </c>
      <c r="J5" s="41">
        <f>D5+F5+H5</f>
        <v>492154.26</v>
      </c>
      <c r="K5" s="43">
        <v>15547</v>
      </c>
      <c r="L5" s="31">
        <v>74567.67</v>
      </c>
      <c r="M5" s="6">
        <v>582</v>
      </c>
      <c r="N5" s="57">
        <v>3205.56</v>
      </c>
      <c r="O5" s="6">
        <v>1018</v>
      </c>
      <c r="P5" s="31">
        <v>5723.63</v>
      </c>
      <c r="Q5" s="44">
        <f>K5+M5+O5</f>
        <v>17147</v>
      </c>
      <c r="R5" s="25">
        <f>L5+N5+P5</f>
        <v>83496.86</v>
      </c>
      <c r="S5" s="46">
        <f>I5+Q5</f>
        <v>122500</v>
      </c>
      <c r="T5" s="47">
        <f>D5+F5+H5+L5+N5+P5</f>
        <v>575651.1200000001</v>
      </c>
      <c r="U5" s="26">
        <v>245</v>
      </c>
      <c r="V5" s="12">
        <f>U5*5.4280581776151</f>
        <v>1329.8742535156994</v>
      </c>
      <c r="W5" s="24">
        <v>115</v>
      </c>
      <c r="X5" s="12">
        <v>623.75</v>
      </c>
      <c r="Y5" s="20">
        <v>854</v>
      </c>
      <c r="Z5" s="12">
        <v>4489.31</v>
      </c>
      <c r="AA5" s="28">
        <f>U5+W5+Y5</f>
        <v>1214</v>
      </c>
      <c r="AB5" s="22">
        <f>V5+X5+Z5</f>
        <v>6442.934253515699</v>
      </c>
      <c r="AC5" s="20"/>
      <c r="AD5" s="12"/>
      <c r="AE5" s="6"/>
      <c r="AF5" s="12"/>
      <c r="AG5" s="24"/>
      <c r="AH5" s="32"/>
      <c r="AI5" s="52">
        <f>C5+E5+G5+K5+M5+O5+U5+W5+Y5+AC5+AE5+AG5</f>
        <v>123714</v>
      </c>
      <c r="AJ5" s="53">
        <f>D5+F5+H5+L5+N5+P5+V5+X5+Z5+AD5+AF5+AH5</f>
        <v>582094.0542535159</v>
      </c>
      <c r="AN5" s="7"/>
      <c r="AO5" s="7"/>
      <c r="AP5" s="7"/>
      <c r="AQ5" s="7"/>
      <c r="AR5" s="7"/>
      <c r="AS5" s="7"/>
    </row>
    <row r="6" spans="11:12" ht="12.75">
      <c r="K6" s="9"/>
      <c r="L6" s="9"/>
    </row>
    <row r="7" spans="4:20" ht="12.75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10" spans="7:11" ht="12.75">
      <c r="G10" s="27"/>
      <c r="H10" s="27"/>
      <c r="I10" s="27"/>
      <c r="J10" s="27"/>
      <c r="K10" s="27"/>
    </row>
  </sheetData>
  <sheetProtection/>
  <mergeCells count="4">
    <mergeCell ref="S3:T3"/>
    <mergeCell ref="AA3:AB3"/>
    <mergeCell ref="I3:J3"/>
    <mergeCell ref="Q3:R3"/>
  </mergeCells>
  <printOptions/>
  <pageMargins left="0" right="0" top="0.15748031496062992" bottom="0.11811023622047245" header="0.11811023622047245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AL1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3" sqref="N13"/>
    </sheetView>
  </sheetViews>
  <sheetFormatPr defaultColWidth="9.00390625" defaultRowHeight="12.75"/>
  <cols>
    <col min="1" max="1" width="4.00390625" style="0" customWidth="1"/>
    <col min="2" max="2" width="19.125" style="0" customWidth="1"/>
    <col min="3" max="3" width="9.75390625" style="0" customWidth="1"/>
    <col min="4" max="4" width="10.75390625" style="0" bestFit="1" customWidth="1"/>
    <col min="5" max="7" width="9.75390625" style="0" customWidth="1"/>
    <col min="8" max="8" width="10.125" style="0" customWidth="1"/>
    <col min="9" max="10" width="9.75390625" style="0" customWidth="1"/>
    <col min="11" max="11" width="6.75390625" style="0" customWidth="1"/>
    <col min="12" max="12" width="9.25390625" style="0" customWidth="1"/>
    <col min="13" max="13" width="5.75390625" style="0" customWidth="1"/>
    <col min="14" max="14" width="10.375" style="0" customWidth="1"/>
    <col min="15" max="15" width="8.75390625" style="0" customWidth="1"/>
    <col min="16" max="16" width="10.625" style="0" customWidth="1"/>
    <col min="17" max="19" width="9.875" style="0" customWidth="1"/>
    <col min="20" max="20" width="10.875" style="0" customWidth="1"/>
    <col min="21" max="21" width="6.875" style="0" customWidth="1"/>
    <col min="22" max="22" width="9.875" style="0" customWidth="1"/>
    <col min="23" max="23" width="7.125" style="0" customWidth="1"/>
    <col min="24" max="24" width="10.125" style="0" customWidth="1"/>
    <col min="25" max="25" width="10.625" style="0" customWidth="1"/>
    <col min="26" max="26" width="12.125" style="0" bestFit="1" customWidth="1"/>
    <col min="27" max="27" width="9.875" style="0" customWidth="1"/>
    <col min="28" max="28" width="10.625" style="0" customWidth="1"/>
    <col min="29" max="29" width="10.75390625" style="0" customWidth="1"/>
    <col min="30" max="30" width="10.625" style="0" customWidth="1"/>
    <col min="32" max="32" width="11.00390625" style="0" customWidth="1"/>
    <col min="34" max="34" width="10.375" style="0" customWidth="1"/>
    <col min="35" max="35" width="11.875" style="0" customWidth="1"/>
    <col min="36" max="36" width="10.00390625" style="0" customWidth="1"/>
    <col min="37" max="37" width="12.00390625" style="0" customWidth="1"/>
  </cols>
  <sheetData>
    <row r="1" spans="1:36" ht="14.2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J1" t="s">
        <v>31</v>
      </c>
    </row>
    <row r="2" ht="5.25" customHeight="1" thickBot="1"/>
    <row r="3" spans="1:37" ht="15.75">
      <c r="A3" s="15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3</v>
      </c>
      <c r="G3" s="16" t="s">
        <v>5</v>
      </c>
      <c r="H3" s="16" t="s">
        <v>3</v>
      </c>
      <c r="I3" s="65" t="s">
        <v>23</v>
      </c>
      <c r="J3" s="66"/>
      <c r="K3" s="16" t="s">
        <v>6</v>
      </c>
      <c r="L3" s="16" t="s">
        <v>3</v>
      </c>
      <c r="M3" s="16" t="s">
        <v>17</v>
      </c>
      <c r="N3" s="16" t="s">
        <v>3</v>
      </c>
      <c r="O3" s="16" t="s">
        <v>18</v>
      </c>
      <c r="P3" s="16" t="s">
        <v>3</v>
      </c>
      <c r="Q3" s="61" t="s">
        <v>25</v>
      </c>
      <c r="R3" s="62"/>
      <c r="S3" s="61" t="s">
        <v>27</v>
      </c>
      <c r="T3" s="62"/>
      <c r="U3" s="16" t="s">
        <v>19</v>
      </c>
      <c r="V3" s="16" t="s">
        <v>3</v>
      </c>
      <c r="W3" s="16" t="s">
        <v>20</v>
      </c>
      <c r="X3" s="16" t="s">
        <v>3</v>
      </c>
      <c r="Y3" s="16" t="s">
        <v>7</v>
      </c>
      <c r="Z3" s="16" t="s">
        <v>3</v>
      </c>
      <c r="AA3" s="61" t="s">
        <v>26</v>
      </c>
      <c r="AB3" s="62"/>
      <c r="AC3" s="16" t="s">
        <v>8</v>
      </c>
      <c r="AD3" s="16" t="s">
        <v>3</v>
      </c>
      <c r="AE3" s="16" t="s">
        <v>9</v>
      </c>
      <c r="AF3" s="16" t="s">
        <v>3</v>
      </c>
      <c r="AG3" s="16" t="s">
        <v>10</v>
      </c>
      <c r="AH3" s="16" t="s">
        <v>3</v>
      </c>
      <c r="AI3" s="1" t="s">
        <v>15</v>
      </c>
      <c r="AJ3" s="1" t="s">
        <v>11</v>
      </c>
      <c r="AK3" s="2"/>
    </row>
    <row r="4" spans="1:37" ht="16.5" thickBot="1">
      <c r="A4" s="17"/>
      <c r="B4" s="18" t="s">
        <v>12</v>
      </c>
      <c r="C4" s="18" t="s">
        <v>21</v>
      </c>
      <c r="D4" s="18" t="s">
        <v>13</v>
      </c>
      <c r="E4" s="18" t="s">
        <v>21</v>
      </c>
      <c r="F4" s="18" t="s">
        <v>13</v>
      </c>
      <c r="G4" s="18" t="s">
        <v>21</v>
      </c>
      <c r="H4" s="18" t="s">
        <v>13</v>
      </c>
      <c r="I4" s="54" t="s">
        <v>21</v>
      </c>
      <c r="J4" s="54" t="s">
        <v>13</v>
      </c>
      <c r="K4" s="18" t="s">
        <v>21</v>
      </c>
      <c r="L4" s="18" t="s">
        <v>13</v>
      </c>
      <c r="M4" s="18" t="s">
        <v>21</v>
      </c>
      <c r="N4" s="18" t="s">
        <v>13</v>
      </c>
      <c r="O4" s="18" t="s">
        <v>21</v>
      </c>
      <c r="P4" s="18" t="s">
        <v>13</v>
      </c>
      <c r="Q4" s="21" t="s">
        <v>21</v>
      </c>
      <c r="R4" s="21" t="s">
        <v>13</v>
      </c>
      <c r="S4" s="21" t="s">
        <v>21</v>
      </c>
      <c r="T4" s="21" t="s">
        <v>13</v>
      </c>
      <c r="U4" s="18" t="s">
        <v>21</v>
      </c>
      <c r="V4" s="18" t="s">
        <v>13</v>
      </c>
      <c r="W4" s="18" t="s">
        <v>21</v>
      </c>
      <c r="X4" s="18" t="s">
        <v>13</v>
      </c>
      <c r="Y4" s="18" t="s">
        <v>21</v>
      </c>
      <c r="Z4" s="18" t="s">
        <v>13</v>
      </c>
      <c r="AA4" s="21" t="s">
        <v>21</v>
      </c>
      <c r="AB4" s="21" t="s">
        <v>13</v>
      </c>
      <c r="AC4" s="18" t="s">
        <v>21</v>
      </c>
      <c r="AD4" s="18" t="s">
        <v>13</v>
      </c>
      <c r="AE4" s="18" t="s">
        <v>21</v>
      </c>
      <c r="AF4" s="18" t="s">
        <v>13</v>
      </c>
      <c r="AG4" s="18" t="s">
        <v>21</v>
      </c>
      <c r="AH4" s="18" t="s">
        <v>13</v>
      </c>
      <c r="AI4" s="3" t="s">
        <v>16</v>
      </c>
      <c r="AJ4" s="3" t="s">
        <v>21</v>
      </c>
      <c r="AK4" s="4" t="s">
        <v>3</v>
      </c>
    </row>
    <row r="5" spans="1:38" ht="14.25" customHeight="1">
      <c r="A5" s="6">
        <v>8</v>
      </c>
      <c r="B5" s="6" t="s">
        <v>14</v>
      </c>
      <c r="C5" s="11"/>
      <c r="D5" s="8"/>
      <c r="E5" s="10"/>
      <c r="F5" s="8"/>
      <c r="G5" s="10">
        <v>10</v>
      </c>
      <c r="H5" s="8">
        <v>206.74</v>
      </c>
      <c r="I5" s="55">
        <f>C5+E5+G5</f>
        <v>10</v>
      </c>
      <c r="J5" s="56">
        <f>D5+F5+H5</f>
        <v>206.74</v>
      </c>
      <c r="K5" s="11">
        <v>15</v>
      </c>
      <c r="L5" s="12">
        <v>310.1</v>
      </c>
      <c r="M5" s="10">
        <v>30</v>
      </c>
      <c r="N5" s="12">
        <v>620.21</v>
      </c>
      <c r="O5" s="10">
        <v>22</v>
      </c>
      <c r="P5" s="8">
        <v>454.82</v>
      </c>
      <c r="Q5" s="23">
        <f>K5+M5+O5</f>
        <v>67</v>
      </c>
      <c r="R5" s="22">
        <f>L5+N5+P5</f>
        <v>1385.13</v>
      </c>
      <c r="S5" s="23">
        <f>I5+Q5</f>
        <v>77</v>
      </c>
      <c r="T5" s="22">
        <f>J5+R5</f>
        <v>1591.8700000000001</v>
      </c>
      <c r="U5" s="10">
        <v>12</v>
      </c>
      <c r="V5" s="8">
        <v>258.42</v>
      </c>
      <c r="W5" s="10">
        <v>17</v>
      </c>
      <c r="X5" s="8">
        <v>366.1</v>
      </c>
      <c r="Y5" s="11">
        <v>16</v>
      </c>
      <c r="Z5" s="8">
        <v>344.56</v>
      </c>
      <c r="AA5" s="28">
        <f>U5+W5+Y5</f>
        <v>45</v>
      </c>
      <c r="AB5" s="22">
        <f>V5+X5+Z5</f>
        <v>969.0799999999999</v>
      </c>
      <c r="AC5" s="10"/>
      <c r="AD5" s="8"/>
      <c r="AE5" s="11"/>
      <c r="AF5" s="12"/>
      <c r="AG5" s="10"/>
      <c r="AH5" s="8"/>
      <c r="AI5" s="5">
        <f>AK5/AJ5</f>
        <v>20.991393442622954</v>
      </c>
      <c r="AJ5" s="30">
        <f>C5+E5+G5+K5+M5+O5+U5+W5+Y5+AC5+AE5+AG5</f>
        <v>122</v>
      </c>
      <c r="AK5" s="29">
        <f>D5+F5+H5+L5+N5+P5+V5+X5+Z5+AD5+AF5+AH5</f>
        <v>2560.9500000000003</v>
      </c>
      <c r="AL5" s="58"/>
    </row>
    <row r="6" spans="26:37" ht="12.75">
      <c r="Z6" s="9"/>
      <c r="AD6" s="9"/>
      <c r="AF6" s="9"/>
      <c r="AK6" s="9"/>
    </row>
    <row r="7" spans="2:6" ht="14.25">
      <c r="B7" s="13"/>
      <c r="C7" s="13"/>
      <c r="D7" s="14"/>
      <c r="E7" s="13"/>
      <c r="F7" s="13"/>
    </row>
    <row r="11" ht="12.75">
      <c r="AK11" s="9"/>
    </row>
  </sheetData>
  <sheetProtection/>
  <mergeCells count="4">
    <mergeCell ref="I3:J3"/>
    <mergeCell ref="Q3:R3"/>
    <mergeCell ref="AA3:AB3"/>
    <mergeCell ref="S3:T3"/>
  </mergeCells>
  <printOptions/>
  <pageMargins left="0" right="0" top="0.17" bottom="0.16" header="0.17" footer="0.1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Сухиничи</dc:creator>
  <cp:keywords/>
  <dc:description/>
  <cp:lastModifiedBy>Автор</cp:lastModifiedBy>
  <cp:lastPrinted>2014-10-10T05:05:37Z</cp:lastPrinted>
  <dcterms:created xsi:type="dcterms:W3CDTF">2006-09-29T06:42:51Z</dcterms:created>
  <dcterms:modified xsi:type="dcterms:W3CDTF">2014-10-20T05:18:39Z</dcterms:modified>
  <cp:category/>
  <cp:version/>
  <cp:contentType/>
  <cp:contentStatus/>
</cp:coreProperties>
</file>